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ceC\Desktop\2019 domes lēmumi\protokols Nr.18 26.09.2019\"/>
    </mc:Choice>
  </mc:AlternateContent>
  <bookViews>
    <workbookView xWindow="0" yWindow="0" windowWidth="28800" windowHeight="12930" activeTab="1"/>
  </bookViews>
  <sheets>
    <sheet name="skolas " sheetId="1" r:id="rId1"/>
    <sheet name="kvalitā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E12" i="2"/>
  <c r="F12" i="2" s="1"/>
  <c r="D12" i="2"/>
  <c r="D11" i="2"/>
  <c r="E11" i="2" s="1"/>
  <c r="D24" i="1"/>
  <c r="C24" i="1"/>
  <c r="G21" i="1"/>
  <c r="G20" i="1"/>
  <c r="G18" i="1"/>
  <c r="G16" i="1"/>
  <c r="G14" i="1"/>
  <c r="G13" i="1"/>
  <c r="G12" i="1"/>
  <c r="G11" i="1"/>
  <c r="F11" i="2" l="1"/>
  <c r="F13" i="2" s="1"/>
  <c r="E13" i="2"/>
  <c r="D13" i="2"/>
  <c r="F22" i="1"/>
  <c r="G22" i="1" s="1"/>
  <c r="F17" i="1"/>
  <c r="G17" i="1" s="1"/>
  <c r="F23" i="1"/>
  <c r="G23" i="1" s="1"/>
  <c r="F19" i="1"/>
  <c r="G19" i="1" s="1"/>
  <c r="F15" i="1" l="1"/>
  <c r="G15" i="1" s="1"/>
  <c r="E24" i="1"/>
  <c r="F10" i="1"/>
  <c r="F24" i="1" l="1"/>
  <c r="G10" i="1"/>
  <c r="G24" i="1" s="1"/>
  <c r="G27" i="1" s="1"/>
</calcChain>
</file>

<file path=xl/sharedStrings.xml><?xml version="1.0" encoding="utf-8"?>
<sst xmlns="http://schemas.openxmlformats.org/spreadsheetml/2006/main" count="44" uniqueCount="40">
  <si>
    <t>Nr.p.k.</t>
  </si>
  <si>
    <t>izglītības iestādes nosaukums</t>
  </si>
  <si>
    <t>Bērnu skaits uz 1.09.2019</t>
  </si>
  <si>
    <t>Normētie bērni  kopā</t>
  </si>
  <si>
    <t>Madonas Valsts ģimnāzija</t>
  </si>
  <si>
    <t>Madonas pilsētas vidusskola</t>
  </si>
  <si>
    <t>vakara programmas</t>
  </si>
  <si>
    <t>Andreja Eglīša Ļaudonas vidusskola</t>
  </si>
  <si>
    <t>Barkavas pamatskola</t>
  </si>
  <si>
    <t>Bērzaunes pamatskola</t>
  </si>
  <si>
    <t>Degumnieku pamatskola</t>
  </si>
  <si>
    <t>Dzelzavas pamatskola</t>
  </si>
  <si>
    <t>Kalsnavas pamatskola</t>
  </si>
  <si>
    <t>Kusas pamatskola</t>
  </si>
  <si>
    <t>Lazdonas pamatskola</t>
  </si>
  <si>
    <t>Liezēres pamatskola</t>
  </si>
  <si>
    <t>Praulienas pamatskola</t>
  </si>
  <si>
    <t>Vestienas pamatskola</t>
  </si>
  <si>
    <t>KOPĀ</t>
  </si>
  <si>
    <t>valsts</t>
  </si>
  <si>
    <t>starpība</t>
  </si>
  <si>
    <t>N.p.k.</t>
  </si>
  <si>
    <t>Pilsēta, pagastu pārvalde, izglītības iestāde</t>
  </si>
  <si>
    <t>3.kvalitātes pakāpe</t>
  </si>
  <si>
    <t>3. kvalitātes pakāpe (likmes)</t>
  </si>
  <si>
    <t xml:space="preserve">Darba devēja VSAOI  EUR </t>
  </si>
  <si>
    <t>Madonas pilsētas  vidusskola</t>
  </si>
  <si>
    <t>Kopā</t>
  </si>
  <si>
    <t>4 mēnešiem</t>
  </si>
  <si>
    <t>Mēnesim ar VSAOI</t>
  </si>
  <si>
    <t xml:space="preserve">Kopā mēnesī </t>
  </si>
  <si>
    <t xml:space="preserve">Darba samaksa EUR  (45,-) </t>
  </si>
  <si>
    <t xml:space="preserve">Kopā      4.mēnešiem    EUR </t>
  </si>
  <si>
    <t>Madonas novada pašvaldības domes</t>
  </si>
  <si>
    <t>26.09.2019. lēmumam Nr.449</t>
  </si>
  <si>
    <t>(protokols Nr.18, 24.p.)</t>
  </si>
  <si>
    <t>Pielikums Nr.1</t>
  </si>
  <si>
    <t>Pielikums Nr.2</t>
  </si>
  <si>
    <r>
      <t xml:space="preserve">Mērķdotācijas sadalījums Madonas novada pašvaldības </t>
    </r>
    <r>
      <rPr>
        <b/>
        <sz val="11"/>
        <color theme="1"/>
        <rFont val="Arial"/>
        <family val="2"/>
        <charset val="186"/>
      </rPr>
      <t xml:space="preserve">vispārējās pamatizglītības un vispārējās vidējās izglītības iestāžu </t>
    </r>
    <r>
      <rPr>
        <sz val="11"/>
        <color theme="1"/>
        <rFont val="Arial"/>
        <family val="2"/>
        <charset val="186"/>
      </rPr>
      <t>pedagogu piemaksai par kvalitāti un valsts sociālās apdrošināšanas obligātajām iemaksām no 2019.gada septembra līdz decembrim</t>
    </r>
  </si>
  <si>
    <r>
      <t>Mērķdotācijas sadalījums Madonas novada pašvaldības</t>
    </r>
    <r>
      <rPr>
        <b/>
        <sz val="12"/>
        <color theme="1"/>
        <rFont val="Arial"/>
        <family val="2"/>
        <charset val="186"/>
      </rPr>
      <t xml:space="preserve"> vispārējās pamatizglītības un vispārējās vidējās izglītības</t>
    </r>
    <r>
      <rPr>
        <sz val="12"/>
        <color theme="1"/>
        <rFont val="Arial"/>
        <family val="2"/>
        <charset val="186"/>
      </rPr>
      <t xml:space="preserve"> iestāžu pedagogu darba samaksai un valsts sociālās apdrošināšanas obligātajām iemaksām no 2019.gada septembra līdz decembrim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</si>
</sst>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1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indexed="8"/>
      <name val="Calibri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1" fontId="0" fillId="0" borderId="0" xfId="0" applyNumberFormat="1"/>
    <xf numFmtId="0" fontId="9" fillId="0" borderId="1" xfId="0" applyFont="1" applyBorder="1" applyAlignment="1">
      <alignment horizontal="center" vertical="top"/>
    </xf>
    <xf numFmtId="0" fontId="10" fillId="0" borderId="0" xfId="0" applyFont="1" applyFill="1"/>
    <xf numFmtId="0" fontId="10" fillId="0" borderId="0" xfId="0" applyFont="1"/>
    <xf numFmtId="0" fontId="8" fillId="0" borderId="1" xfId="0" applyNumberFormat="1" applyFont="1" applyBorder="1" applyAlignment="1">
      <alignment horizontal="center"/>
    </xf>
    <xf numFmtId="1" fontId="0" fillId="0" borderId="0" xfId="0" applyNumberFormat="1" applyFill="1"/>
    <xf numFmtId="0" fontId="11" fillId="2" borderId="1" xfId="0" applyFont="1" applyFill="1" applyBorder="1"/>
    <xf numFmtId="0" fontId="12" fillId="0" borderId="0" xfId="0" applyFont="1" applyFill="1"/>
    <xf numFmtId="0" fontId="12" fillId="0" borderId="0" xfId="0" applyFont="1"/>
    <xf numFmtId="0" fontId="13" fillId="0" borderId="0" xfId="0" applyFont="1"/>
    <xf numFmtId="0" fontId="14" fillId="0" borderId="0" xfId="0" applyFont="1" applyFill="1"/>
    <xf numFmtId="0" fontId="15" fillId="0" borderId="0" xfId="0" applyFont="1"/>
    <xf numFmtId="1" fontId="3" fillId="0" borderId="0" xfId="0" applyNumberFormat="1" applyFont="1"/>
    <xf numFmtId="0" fontId="8" fillId="0" borderId="1" xfId="0" applyFont="1" applyBorder="1"/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4" xfId="0" applyFont="1" applyBorder="1" applyAlignment="1"/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" fontId="9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/>
    <xf numFmtId="1" fontId="8" fillId="0" borderId="1" xfId="0" applyNumberFormat="1" applyFont="1" applyBorder="1"/>
    <xf numFmtId="1" fontId="11" fillId="0" borderId="1" xfId="0" applyNumberFormat="1" applyFont="1" applyBorder="1"/>
    <xf numFmtId="0" fontId="16" fillId="3" borderId="1" xfId="0" applyFont="1" applyFill="1" applyBorder="1"/>
    <xf numFmtId="164" fontId="11" fillId="3" borderId="1" xfId="0" applyNumberFormat="1" applyFont="1" applyFill="1" applyBorder="1"/>
    <xf numFmtId="1" fontId="11" fillId="3" borderId="1" xfId="0" applyNumberFormat="1" applyFont="1" applyFill="1" applyBorder="1"/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right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/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/>
    <xf numFmtId="0" fontId="3" fillId="0" borderId="0" xfId="0" applyFont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K13" sqref="K13"/>
    </sheetView>
  </sheetViews>
  <sheetFormatPr defaultRowHeight="15" x14ac:dyDescent="0.25"/>
  <cols>
    <col min="2" max="2" width="32.42578125" customWidth="1"/>
    <col min="3" max="4" width="13.7109375" customWidth="1"/>
    <col min="5" max="5" width="14.85546875" customWidth="1"/>
    <col min="6" max="6" width="13.42578125" customWidth="1"/>
    <col min="7" max="7" width="12.42578125" customWidth="1"/>
  </cols>
  <sheetData>
    <row r="1" spans="1:7" x14ac:dyDescent="0.25">
      <c r="F1" s="53" t="s">
        <v>36</v>
      </c>
      <c r="G1" s="53"/>
    </row>
    <row r="2" spans="1:7" x14ac:dyDescent="0.25">
      <c r="E2" s="53" t="s">
        <v>33</v>
      </c>
      <c r="F2" s="53"/>
      <c r="G2" s="53"/>
    </row>
    <row r="3" spans="1:7" x14ac:dyDescent="0.25">
      <c r="F3" s="53" t="s">
        <v>34</v>
      </c>
      <c r="G3" s="53"/>
    </row>
    <row r="4" spans="1:7" x14ac:dyDescent="0.25">
      <c r="F4" s="53" t="s">
        <v>35</v>
      </c>
      <c r="G4" s="53"/>
    </row>
    <row r="6" spans="1:7" ht="45" customHeight="1" x14ac:dyDescent="0.25">
      <c r="A6" s="52" t="s">
        <v>39</v>
      </c>
      <c r="B6" s="52"/>
      <c r="C6" s="52"/>
      <c r="D6" s="52"/>
      <c r="E6" s="52"/>
      <c r="F6" s="52"/>
      <c r="G6" s="52"/>
    </row>
    <row r="7" spans="1:7" ht="18" x14ac:dyDescent="0.25">
      <c r="A7" s="2"/>
      <c r="B7" s="2"/>
      <c r="C7" s="3"/>
      <c r="D7" s="3"/>
      <c r="E7" s="4"/>
      <c r="F7" s="4"/>
      <c r="G7" s="4"/>
    </row>
    <row r="8" spans="1:7" ht="28.5" x14ac:dyDescent="0.25">
      <c r="A8" s="5" t="s">
        <v>0</v>
      </c>
      <c r="B8" s="46" t="s">
        <v>1</v>
      </c>
      <c r="C8" s="47" t="s">
        <v>2</v>
      </c>
      <c r="D8" s="47" t="s">
        <v>3</v>
      </c>
      <c r="E8" s="6" t="s">
        <v>30</v>
      </c>
      <c r="F8" s="7" t="s">
        <v>29</v>
      </c>
      <c r="G8" s="7" t="s">
        <v>28</v>
      </c>
    </row>
    <row r="9" spans="1:7" ht="13.5" customHeight="1" x14ac:dyDescent="0.25">
      <c r="A9" s="8"/>
      <c r="B9" s="9"/>
      <c r="C9" s="48"/>
      <c r="D9" s="12"/>
      <c r="E9" s="10"/>
      <c r="F9" s="11"/>
      <c r="G9" s="12"/>
    </row>
    <row r="10" spans="1:7" x14ac:dyDescent="0.25">
      <c r="A10" s="13">
        <v>1</v>
      </c>
      <c r="B10" s="14" t="s">
        <v>4</v>
      </c>
      <c r="C10" s="49">
        <v>263</v>
      </c>
      <c r="D10" s="49">
        <v>391.93</v>
      </c>
      <c r="E10" s="15">
        <v>30984.329999999998</v>
      </c>
      <c r="F10" s="16">
        <f>ROUND(E10*1.2409,0)</f>
        <v>38448</v>
      </c>
      <c r="G10" s="17">
        <f>F10*4</f>
        <v>153792</v>
      </c>
    </row>
    <row r="11" spans="1:7" x14ac:dyDescent="0.25">
      <c r="A11" s="13">
        <v>2</v>
      </c>
      <c r="B11" s="14" t="s">
        <v>5</v>
      </c>
      <c r="C11" s="49">
        <v>946</v>
      </c>
      <c r="D11" s="49">
        <v>1073.05</v>
      </c>
      <c r="E11" s="15">
        <v>84830.8</v>
      </c>
      <c r="F11" s="16">
        <v>105266</v>
      </c>
      <c r="G11" s="17">
        <f t="shared" ref="G11:G23" si="0">F11*4</f>
        <v>421064</v>
      </c>
    </row>
    <row r="12" spans="1:7" x14ac:dyDescent="0.25">
      <c r="A12" s="13"/>
      <c r="B12" s="18" t="s">
        <v>6</v>
      </c>
      <c r="C12" s="49">
        <v>38</v>
      </c>
      <c r="D12" s="49">
        <v>28.35</v>
      </c>
      <c r="E12" s="15">
        <v>2241.2399999999998</v>
      </c>
      <c r="F12" s="16">
        <v>2781</v>
      </c>
      <c r="G12" s="17">
        <f t="shared" si="0"/>
        <v>11124</v>
      </c>
    </row>
    <row r="13" spans="1:7" ht="30" x14ac:dyDescent="0.25">
      <c r="A13" s="13">
        <v>3</v>
      </c>
      <c r="B13" s="14" t="s">
        <v>7</v>
      </c>
      <c r="C13" s="49">
        <v>166</v>
      </c>
      <c r="D13" s="49">
        <v>196.7</v>
      </c>
      <c r="E13" s="15">
        <v>19252.719999999998</v>
      </c>
      <c r="F13" s="16">
        <v>23890</v>
      </c>
      <c r="G13" s="17">
        <f t="shared" si="0"/>
        <v>95560</v>
      </c>
    </row>
    <row r="14" spans="1:7" x14ac:dyDescent="0.25">
      <c r="A14" s="13">
        <v>4</v>
      </c>
      <c r="B14" s="14" t="s">
        <v>8</v>
      </c>
      <c r="C14" s="49">
        <v>95</v>
      </c>
      <c r="D14" s="49">
        <v>106.2</v>
      </c>
      <c r="E14" s="15">
        <v>10394.699999999999</v>
      </c>
      <c r="F14" s="16">
        <v>12898</v>
      </c>
      <c r="G14" s="17">
        <f t="shared" si="0"/>
        <v>51592</v>
      </c>
    </row>
    <row r="15" spans="1:7" x14ac:dyDescent="0.25">
      <c r="A15" s="13">
        <v>5</v>
      </c>
      <c r="B15" s="14" t="s">
        <v>9</v>
      </c>
      <c r="C15" s="49">
        <v>94</v>
      </c>
      <c r="D15" s="49">
        <v>105.8</v>
      </c>
      <c r="E15" s="15">
        <v>10355.550000000001</v>
      </c>
      <c r="F15" s="16">
        <f t="shared" ref="F15:F23" si="1">ROUND(E15*1.2409,0)</f>
        <v>12850</v>
      </c>
      <c r="G15" s="17">
        <f t="shared" si="0"/>
        <v>51400</v>
      </c>
    </row>
    <row r="16" spans="1:7" x14ac:dyDescent="0.25">
      <c r="A16" s="13">
        <v>6</v>
      </c>
      <c r="B16" s="14" t="s">
        <v>10</v>
      </c>
      <c r="C16" s="49">
        <v>59</v>
      </c>
      <c r="D16" s="49">
        <v>61</v>
      </c>
      <c r="E16" s="15">
        <v>5970.59</v>
      </c>
      <c r="F16" s="16">
        <v>7410</v>
      </c>
      <c r="G16" s="17">
        <f t="shared" si="0"/>
        <v>29640</v>
      </c>
    </row>
    <row r="17" spans="1:7" x14ac:dyDescent="0.25">
      <c r="A17" s="13">
        <v>7</v>
      </c>
      <c r="B17" s="14" t="s">
        <v>11</v>
      </c>
      <c r="C17" s="49">
        <v>77</v>
      </c>
      <c r="D17" s="49">
        <v>87</v>
      </c>
      <c r="E17" s="15">
        <v>8515.44</v>
      </c>
      <c r="F17" s="16">
        <f t="shared" si="1"/>
        <v>10567</v>
      </c>
      <c r="G17" s="17">
        <f t="shared" si="0"/>
        <v>42268</v>
      </c>
    </row>
    <row r="18" spans="1:7" x14ac:dyDescent="0.25">
      <c r="A18" s="13">
        <v>8</v>
      </c>
      <c r="B18" s="14" t="s">
        <v>12</v>
      </c>
      <c r="C18" s="49">
        <v>100</v>
      </c>
      <c r="D18" s="49">
        <v>114.1</v>
      </c>
      <c r="E18" s="15">
        <v>11167.949999999999</v>
      </c>
      <c r="F18" s="16">
        <v>13859</v>
      </c>
      <c r="G18" s="17">
        <f t="shared" si="0"/>
        <v>55436</v>
      </c>
    </row>
    <row r="19" spans="1:7" x14ac:dyDescent="0.25">
      <c r="A19" s="13">
        <v>9</v>
      </c>
      <c r="B19" s="14" t="s">
        <v>13</v>
      </c>
      <c r="C19" s="49">
        <v>68</v>
      </c>
      <c r="D19" s="49">
        <v>73</v>
      </c>
      <c r="E19" s="15">
        <v>7145.14</v>
      </c>
      <c r="F19" s="16">
        <f t="shared" si="1"/>
        <v>8866</v>
      </c>
      <c r="G19" s="17">
        <f t="shared" si="0"/>
        <v>35464</v>
      </c>
    </row>
    <row r="20" spans="1:7" x14ac:dyDescent="0.25">
      <c r="A20" s="13">
        <v>10</v>
      </c>
      <c r="B20" s="14" t="s">
        <v>14</v>
      </c>
      <c r="C20" s="49">
        <v>59</v>
      </c>
      <c r="D20" s="49">
        <v>86.1</v>
      </c>
      <c r="E20" s="15">
        <v>8427.35</v>
      </c>
      <c r="F20" s="16">
        <v>10458</v>
      </c>
      <c r="G20" s="17">
        <f t="shared" si="0"/>
        <v>41832</v>
      </c>
    </row>
    <row r="21" spans="1:7" x14ac:dyDescent="0.25">
      <c r="A21" s="13">
        <v>11</v>
      </c>
      <c r="B21" s="14" t="s">
        <v>15</v>
      </c>
      <c r="C21" s="49">
        <v>59</v>
      </c>
      <c r="D21" s="49">
        <v>66</v>
      </c>
      <c r="E21" s="15">
        <v>6459.99</v>
      </c>
      <c r="F21" s="16">
        <v>8017</v>
      </c>
      <c r="G21" s="17">
        <f t="shared" si="0"/>
        <v>32068</v>
      </c>
    </row>
    <row r="22" spans="1:7" x14ac:dyDescent="0.25">
      <c r="A22" s="13">
        <v>12</v>
      </c>
      <c r="B22" s="14" t="s">
        <v>16</v>
      </c>
      <c r="C22" s="49">
        <v>99</v>
      </c>
      <c r="D22" s="49">
        <v>115.3</v>
      </c>
      <c r="E22" s="15">
        <v>11285.400000000001</v>
      </c>
      <c r="F22" s="16">
        <f t="shared" si="1"/>
        <v>14004</v>
      </c>
      <c r="G22" s="17">
        <f t="shared" si="0"/>
        <v>56016</v>
      </c>
    </row>
    <row r="23" spans="1:7" x14ac:dyDescent="0.25">
      <c r="A23" s="13">
        <v>13</v>
      </c>
      <c r="B23" s="14" t="s">
        <v>17</v>
      </c>
      <c r="C23" s="49">
        <v>40</v>
      </c>
      <c r="D23" s="49">
        <v>45</v>
      </c>
      <c r="E23" s="15">
        <v>4404.54</v>
      </c>
      <c r="F23" s="16">
        <f t="shared" si="1"/>
        <v>5466</v>
      </c>
      <c r="G23" s="17">
        <f t="shared" si="0"/>
        <v>21864</v>
      </c>
    </row>
    <row r="24" spans="1:7" ht="15.75" x14ac:dyDescent="0.25">
      <c r="A24" s="51" t="s">
        <v>18</v>
      </c>
      <c r="B24" s="51"/>
      <c r="C24" s="19">
        <f>SUM(C10:C23)</f>
        <v>2163</v>
      </c>
      <c r="D24" s="19">
        <f t="shared" ref="D24:G24" si="2">SUM(D10:D23)</f>
        <v>2549.5299999999997</v>
      </c>
      <c r="E24" s="19">
        <f t="shared" si="2"/>
        <v>221435.74000000002</v>
      </c>
      <c r="F24" s="19">
        <f t="shared" si="2"/>
        <v>274780</v>
      </c>
      <c r="G24" s="19">
        <f t="shared" si="2"/>
        <v>1099120</v>
      </c>
    </row>
    <row r="26" spans="1:7" hidden="1" x14ac:dyDescent="0.25">
      <c r="F26" t="s">
        <v>19</v>
      </c>
      <c r="G26">
        <v>1099120</v>
      </c>
    </row>
    <row r="27" spans="1:7" hidden="1" x14ac:dyDescent="0.25">
      <c r="C27" s="1"/>
      <c r="D27" s="1"/>
      <c r="F27" t="s">
        <v>20</v>
      </c>
      <c r="G27">
        <f>G26-G24</f>
        <v>0</v>
      </c>
    </row>
    <row r="29" spans="1:7" x14ac:dyDescent="0.25">
      <c r="E29" s="1"/>
      <c r="F29" s="1"/>
      <c r="G29" s="1"/>
    </row>
    <row r="30" spans="1:7" x14ac:dyDescent="0.25">
      <c r="E30" s="1"/>
      <c r="F30" s="1"/>
      <c r="G30" s="1"/>
    </row>
  </sheetData>
  <mergeCells count="6">
    <mergeCell ref="A24:B24"/>
    <mergeCell ref="A6:G6"/>
    <mergeCell ref="F1:G1"/>
    <mergeCell ref="E2:G2"/>
    <mergeCell ref="F3:G3"/>
    <mergeCell ref="F4:G4"/>
  </mergeCells>
  <pageMargins left="1.5748031496062993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K10" sqref="K10"/>
    </sheetView>
  </sheetViews>
  <sheetFormatPr defaultRowHeight="15" x14ac:dyDescent="0.25"/>
  <cols>
    <col min="1" max="1" width="6.5703125" customWidth="1"/>
    <col min="2" max="2" width="27.7109375" customWidth="1"/>
    <col min="3" max="3" width="10.85546875" customWidth="1"/>
    <col min="4" max="4" width="12" customWidth="1"/>
    <col min="5" max="5" width="10" style="20" customWidth="1"/>
    <col min="6" max="6" width="13.28515625" customWidth="1"/>
    <col min="7" max="9" width="9.140625" style="1"/>
    <col min="245" max="245" width="3.7109375" customWidth="1"/>
    <col min="246" max="246" width="27.7109375" customWidth="1"/>
    <col min="247" max="247" width="10.42578125" customWidth="1"/>
    <col min="248" max="248" width="10.5703125" customWidth="1"/>
    <col min="249" max="249" width="9.140625" customWidth="1"/>
    <col min="250" max="250" width="10.42578125" customWidth="1"/>
    <col min="251" max="262" width="9.140625" customWidth="1"/>
    <col min="501" max="501" width="3.7109375" customWidth="1"/>
    <col min="502" max="502" width="27.7109375" customWidth="1"/>
    <col min="503" max="503" width="10.42578125" customWidth="1"/>
    <col min="504" max="504" width="10.5703125" customWidth="1"/>
    <col min="505" max="505" width="9.140625" customWidth="1"/>
    <col min="506" max="506" width="10.42578125" customWidth="1"/>
    <col min="507" max="518" width="9.140625" customWidth="1"/>
    <col min="757" max="757" width="3.7109375" customWidth="1"/>
    <col min="758" max="758" width="27.7109375" customWidth="1"/>
    <col min="759" max="759" width="10.42578125" customWidth="1"/>
    <col min="760" max="760" width="10.5703125" customWidth="1"/>
    <col min="761" max="761" width="9.140625" customWidth="1"/>
    <col min="762" max="762" width="10.42578125" customWidth="1"/>
    <col min="763" max="774" width="9.140625" customWidth="1"/>
    <col min="1013" max="1013" width="3.7109375" customWidth="1"/>
    <col min="1014" max="1014" width="27.7109375" customWidth="1"/>
    <col min="1015" max="1015" width="10.42578125" customWidth="1"/>
    <col min="1016" max="1016" width="10.5703125" customWidth="1"/>
    <col min="1017" max="1017" width="9.140625" customWidth="1"/>
    <col min="1018" max="1018" width="10.42578125" customWidth="1"/>
    <col min="1019" max="1030" width="9.140625" customWidth="1"/>
    <col min="1269" max="1269" width="3.7109375" customWidth="1"/>
    <col min="1270" max="1270" width="27.7109375" customWidth="1"/>
    <col min="1271" max="1271" width="10.42578125" customWidth="1"/>
    <col min="1272" max="1272" width="10.5703125" customWidth="1"/>
    <col min="1273" max="1273" width="9.140625" customWidth="1"/>
    <col min="1274" max="1274" width="10.42578125" customWidth="1"/>
    <col min="1275" max="1286" width="9.140625" customWidth="1"/>
    <col min="1525" max="1525" width="3.7109375" customWidth="1"/>
    <col min="1526" max="1526" width="27.7109375" customWidth="1"/>
    <col min="1527" max="1527" width="10.42578125" customWidth="1"/>
    <col min="1528" max="1528" width="10.5703125" customWidth="1"/>
    <col min="1529" max="1529" width="9.140625" customWidth="1"/>
    <col min="1530" max="1530" width="10.42578125" customWidth="1"/>
    <col min="1531" max="1542" width="9.140625" customWidth="1"/>
    <col min="1781" max="1781" width="3.7109375" customWidth="1"/>
    <col min="1782" max="1782" width="27.7109375" customWidth="1"/>
    <col min="1783" max="1783" width="10.42578125" customWidth="1"/>
    <col min="1784" max="1784" width="10.5703125" customWidth="1"/>
    <col min="1785" max="1785" width="9.140625" customWidth="1"/>
    <col min="1786" max="1786" width="10.42578125" customWidth="1"/>
    <col min="1787" max="1798" width="9.140625" customWidth="1"/>
    <col min="2037" max="2037" width="3.7109375" customWidth="1"/>
    <col min="2038" max="2038" width="27.7109375" customWidth="1"/>
    <col min="2039" max="2039" width="10.42578125" customWidth="1"/>
    <col min="2040" max="2040" width="10.5703125" customWidth="1"/>
    <col min="2041" max="2041" width="9.140625" customWidth="1"/>
    <col min="2042" max="2042" width="10.42578125" customWidth="1"/>
    <col min="2043" max="2054" width="9.140625" customWidth="1"/>
    <col min="2293" max="2293" width="3.7109375" customWidth="1"/>
    <col min="2294" max="2294" width="27.7109375" customWidth="1"/>
    <col min="2295" max="2295" width="10.42578125" customWidth="1"/>
    <col min="2296" max="2296" width="10.5703125" customWidth="1"/>
    <col min="2297" max="2297" width="9.140625" customWidth="1"/>
    <col min="2298" max="2298" width="10.42578125" customWidth="1"/>
    <col min="2299" max="2310" width="9.140625" customWidth="1"/>
    <col min="2549" max="2549" width="3.7109375" customWidth="1"/>
    <col min="2550" max="2550" width="27.7109375" customWidth="1"/>
    <col min="2551" max="2551" width="10.42578125" customWidth="1"/>
    <col min="2552" max="2552" width="10.5703125" customWidth="1"/>
    <col min="2553" max="2553" width="9.140625" customWidth="1"/>
    <col min="2554" max="2554" width="10.42578125" customWidth="1"/>
    <col min="2555" max="2566" width="9.140625" customWidth="1"/>
    <col min="2805" max="2805" width="3.7109375" customWidth="1"/>
    <col min="2806" max="2806" width="27.7109375" customWidth="1"/>
    <col min="2807" max="2807" width="10.42578125" customWidth="1"/>
    <col min="2808" max="2808" width="10.5703125" customWidth="1"/>
    <col min="2809" max="2809" width="9.140625" customWidth="1"/>
    <col min="2810" max="2810" width="10.42578125" customWidth="1"/>
    <col min="2811" max="2822" width="9.140625" customWidth="1"/>
    <col min="3061" max="3061" width="3.7109375" customWidth="1"/>
    <col min="3062" max="3062" width="27.7109375" customWidth="1"/>
    <col min="3063" max="3063" width="10.42578125" customWidth="1"/>
    <col min="3064" max="3064" width="10.5703125" customWidth="1"/>
    <col min="3065" max="3065" width="9.140625" customWidth="1"/>
    <col min="3066" max="3066" width="10.42578125" customWidth="1"/>
    <col min="3067" max="3078" width="9.140625" customWidth="1"/>
    <col min="3317" max="3317" width="3.7109375" customWidth="1"/>
    <col min="3318" max="3318" width="27.7109375" customWidth="1"/>
    <col min="3319" max="3319" width="10.42578125" customWidth="1"/>
    <col min="3320" max="3320" width="10.5703125" customWidth="1"/>
    <col min="3321" max="3321" width="9.140625" customWidth="1"/>
    <col min="3322" max="3322" width="10.42578125" customWidth="1"/>
    <col min="3323" max="3334" width="9.140625" customWidth="1"/>
    <col min="3573" max="3573" width="3.7109375" customWidth="1"/>
    <col min="3574" max="3574" width="27.7109375" customWidth="1"/>
    <col min="3575" max="3575" width="10.42578125" customWidth="1"/>
    <col min="3576" max="3576" width="10.5703125" customWidth="1"/>
    <col min="3577" max="3577" width="9.140625" customWidth="1"/>
    <col min="3578" max="3578" width="10.42578125" customWidth="1"/>
    <col min="3579" max="3590" width="9.140625" customWidth="1"/>
    <col min="3829" max="3829" width="3.7109375" customWidth="1"/>
    <col min="3830" max="3830" width="27.7109375" customWidth="1"/>
    <col min="3831" max="3831" width="10.42578125" customWidth="1"/>
    <col min="3832" max="3832" width="10.5703125" customWidth="1"/>
    <col min="3833" max="3833" width="9.140625" customWidth="1"/>
    <col min="3834" max="3834" width="10.42578125" customWidth="1"/>
    <col min="3835" max="3846" width="9.140625" customWidth="1"/>
    <col min="4085" max="4085" width="3.7109375" customWidth="1"/>
    <col min="4086" max="4086" width="27.7109375" customWidth="1"/>
    <col min="4087" max="4087" width="10.42578125" customWidth="1"/>
    <col min="4088" max="4088" width="10.5703125" customWidth="1"/>
    <col min="4089" max="4089" width="9.140625" customWidth="1"/>
    <col min="4090" max="4090" width="10.42578125" customWidth="1"/>
    <col min="4091" max="4102" width="9.140625" customWidth="1"/>
    <col min="4341" max="4341" width="3.7109375" customWidth="1"/>
    <col min="4342" max="4342" width="27.7109375" customWidth="1"/>
    <col min="4343" max="4343" width="10.42578125" customWidth="1"/>
    <col min="4344" max="4344" width="10.5703125" customWidth="1"/>
    <col min="4345" max="4345" width="9.140625" customWidth="1"/>
    <col min="4346" max="4346" width="10.42578125" customWidth="1"/>
    <col min="4347" max="4358" width="9.140625" customWidth="1"/>
    <col min="4597" max="4597" width="3.7109375" customWidth="1"/>
    <col min="4598" max="4598" width="27.7109375" customWidth="1"/>
    <col min="4599" max="4599" width="10.42578125" customWidth="1"/>
    <col min="4600" max="4600" width="10.5703125" customWidth="1"/>
    <col min="4601" max="4601" width="9.140625" customWidth="1"/>
    <col min="4602" max="4602" width="10.42578125" customWidth="1"/>
    <col min="4603" max="4614" width="9.140625" customWidth="1"/>
    <col min="4853" max="4853" width="3.7109375" customWidth="1"/>
    <col min="4854" max="4854" width="27.7109375" customWidth="1"/>
    <col min="4855" max="4855" width="10.42578125" customWidth="1"/>
    <col min="4856" max="4856" width="10.5703125" customWidth="1"/>
    <col min="4857" max="4857" width="9.140625" customWidth="1"/>
    <col min="4858" max="4858" width="10.42578125" customWidth="1"/>
    <col min="4859" max="4870" width="9.140625" customWidth="1"/>
    <col min="5109" max="5109" width="3.7109375" customWidth="1"/>
    <col min="5110" max="5110" width="27.7109375" customWidth="1"/>
    <col min="5111" max="5111" width="10.42578125" customWidth="1"/>
    <col min="5112" max="5112" width="10.5703125" customWidth="1"/>
    <col min="5113" max="5113" width="9.140625" customWidth="1"/>
    <col min="5114" max="5114" width="10.42578125" customWidth="1"/>
    <col min="5115" max="5126" width="9.140625" customWidth="1"/>
    <col min="5365" max="5365" width="3.7109375" customWidth="1"/>
    <col min="5366" max="5366" width="27.7109375" customWidth="1"/>
    <col min="5367" max="5367" width="10.42578125" customWidth="1"/>
    <col min="5368" max="5368" width="10.5703125" customWidth="1"/>
    <col min="5369" max="5369" width="9.140625" customWidth="1"/>
    <col min="5370" max="5370" width="10.42578125" customWidth="1"/>
    <col min="5371" max="5382" width="9.140625" customWidth="1"/>
    <col min="5621" max="5621" width="3.7109375" customWidth="1"/>
    <col min="5622" max="5622" width="27.7109375" customWidth="1"/>
    <col min="5623" max="5623" width="10.42578125" customWidth="1"/>
    <col min="5624" max="5624" width="10.5703125" customWidth="1"/>
    <col min="5625" max="5625" width="9.140625" customWidth="1"/>
    <col min="5626" max="5626" width="10.42578125" customWidth="1"/>
    <col min="5627" max="5638" width="9.140625" customWidth="1"/>
    <col min="5877" max="5877" width="3.7109375" customWidth="1"/>
    <col min="5878" max="5878" width="27.7109375" customWidth="1"/>
    <col min="5879" max="5879" width="10.42578125" customWidth="1"/>
    <col min="5880" max="5880" width="10.5703125" customWidth="1"/>
    <col min="5881" max="5881" width="9.140625" customWidth="1"/>
    <col min="5882" max="5882" width="10.42578125" customWidth="1"/>
    <col min="5883" max="5894" width="9.140625" customWidth="1"/>
    <col min="6133" max="6133" width="3.7109375" customWidth="1"/>
    <col min="6134" max="6134" width="27.7109375" customWidth="1"/>
    <col min="6135" max="6135" width="10.42578125" customWidth="1"/>
    <col min="6136" max="6136" width="10.5703125" customWidth="1"/>
    <col min="6137" max="6137" width="9.140625" customWidth="1"/>
    <col min="6138" max="6138" width="10.42578125" customWidth="1"/>
    <col min="6139" max="6150" width="9.140625" customWidth="1"/>
    <col min="6389" max="6389" width="3.7109375" customWidth="1"/>
    <col min="6390" max="6390" width="27.7109375" customWidth="1"/>
    <col min="6391" max="6391" width="10.42578125" customWidth="1"/>
    <col min="6392" max="6392" width="10.5703125" customWidth="1"/>
    <col min="6393" max="6393" width="9.140625" customWidth="1"/>
    <col min="6394" max="6394" width="10.42578125" customWidth="1"/>
    <col min="6395" max="6406" width="9.140625" customWidth="1"/>
    <col min="6645" max="6645" width="3.7109375" customWidth="1"/>
    <col min="6646" max="6646" width="27.7109375" customWidth="1"/>
    <col min="6647" max="6647" width="10.42578125" customWidth="1"/>
    <col min="6648" max="6648" width="10.5703125" customWidth="1"/>
    <col min="6649" max="6649" width="9.140625" customWidth="1"/>
    <col min="6650" max="6650" width="10.42578125" customWidth="1"/>
    <col min="6651" max="6662" width="9.140625" customWidth="1"/>
    <col min="6901" max="6901" width="3.7109375" customWidth="1"/>
    <col min="6902" max="6902" width="27.7109375" customWidth="1"/>
    <col min="6903" max="6903" width="10.42578125" customWidth="1"/>
    <col min="6904" max="6904" width="10.5703125" customWidth="1"/>
    <col min="6905" max="6905" width="9.140625" customWidth="1"/>
    <col min="6906" max="6906" width="10.42578125" customWidth="1"/>
    <col min="6907" max="6918" width="9.140625" customWidth="1"/>
    <col min="7157" max="7157" width="3.7109375" customWidth="1"/>
    <col min="7158" max="7158" width="27.7109375" customWidth="1"/>
    <col min="7159" max="7159" width="10.42578125" customWidth="1"/>
    <col min="7160" max="7160" width="10.5703125" customWidth="1"/>
    <col min="7161" max="7161" width="9.140625" customWidth="1"/>
    <col min="7162" max="7162" width="10.42578125" customWidth="1"/>
    <col min="7163" max="7174" width="9.140625" customWidth="1"/>
    <col min="7413" max="7413" width="3.7109375" customWidth="1"/>
    <col min="7414" max="7414" width="27.7109375" customWidth="1"/>
    <col min="7415" max="7415" width="10.42578125" customWidth="1"/>
    <col min="7416" max="7416" width="10.5703125" customWidth="1"/>
    <col min="7417" max="7417" width="9.140625" customWidth="1"/>
    <col min="7418" max="7418" width="10.42578125" customWidth="1"/>
    <col min="7419" max="7430" width="9.140625" customWidth="1"/>
    <col min="7669" max="7669" width="3.7109375" customWidth="1"/>
    <col min="7670" max="7670" width="27.7109375" customWidth="1"/>
    <col min="7671" max="7671" width="10.42578125" customWidth="1"/>
    <col min="7672" max="7672" width="10.5703125" customWidth="1"/>
    <col min="7673" max="7673" width="9.140625" customWidth="1"/>
    <col min="7674" max="7674" width="10.42578125" customWidth="1"/>
    <col min="7675" max="7686" width="9.140625" customWidth="1"/>
    <col min="7925" max="7925" width="3.7109375" customWidth="1"/>
    <col min="7926" max="7926" width="27.7109375" customWidth="1"/>
    <col min="7927" max="7927" width="10.42578125" customWidth="1"/>
    <col min="7928" max="7928" width="10.5703125" customWidth="1"/>
    <col min="7929" max="7929" width="9.140625" customWidth="1"/>
    <col min="7930" max="7930" width="10.42578125" customWidth="1"/>
    <col min="7931" max="7942" width="9.140625" customWidth="1"/>
    <col min="8181" max="8181" width="3.7109375" customWidth="1"/>
    <col min="8182" max="8182" width="27.7109375" customWidth="1"/>
    <col min="8183" max="8183" width="10.42578125" customWidth="1"/>
    <col min="8184" max="8184" width="10.5703125" customWidth="1"/>
    <col min="8185" max="8185" width="9.140625" customWidth="1"/>
    <col min="8186" max="8186" width="10.42578125" customWidth="1"/>
    <col min="8187" max="8198" width="9.140625" customWidth="1"/>
    <col min="8437" max="8437" width="3.7109375" customWidth="1"/>
    <col min="8438" max="8438" width="27.7109375" customWidth="1"/>
    <col min="8439" max="8439" width="10.42578125" customWidth="1"/>
    <col min="8440" max="8440" width="10.5703125" customWidth="1"/>
    <col min="8441" max="8441" width="9.140625" customWidth="1"/>
    <col min="8442" max="8442" width="10.42578125" customWidth="1"/>
    <col min="8443" max="8454" width="9.140625" customWidth="1"/>
    <col min="8693" max="8693" width="3.7109375" customWidth="1"/>
    <col min="8694" max="8694" width="27.7109375" customWidth="1"/>
    <col min="8695" max="8695" width="10.42578125" customWidth="1"/>
    <col min="8696" max="8696" width="10.5703125" customWidth="1"/>
    <col min="8697" max="8697" width="9.140625" customWidth="1"/>
    <col min="8698" max="8698" width="10.42578125" customWidth="1"/>
    <col min="8699" max="8710" width="9.140625" customWidth="1"/>
    <col min="8949" max="8949" width="3.7109375" customWidth="1"/>
    <col min="8950" max="8950" width="27.7109375" customWidth="1"/>
    <col min="8951" max="8951" width="10.42578125" customWidth="1"/>
    <col min="8952" max="8952" width="10.5703125" customWidth="1"/>
    <col min="8953" max="8953" width="9.140625" customWidth="1"/>
    <col min="8954" max="8954" width="10.42578125" customWidth="1"/>
    <col min="8955" max="8966" width="9.140625" customWidth="1"/>
    <col min="9205" max="9205" width="3.7109375" customWidth="1"/>
    <col min="9206" max="9206" width="27.7109375" customWidth="1"/>
    <col min="9207" max="9207" width="10.42578125" customWidth="1"/>
    <col min="9208" max="9208" width="10.5703125" customWidth="1"/>
    <col min="9209" max="9209" width="9.140625" customWidth="1"/>
    <col min="9210" max="9210" width="10.42578125" customWidth="1"/>
    <col min="9211" max="9222" width="9.140625" customWidth="1"/>
    <col min="9461" max="9461" width="3.7109375" customWidth="1"/>
    <col min="9462" max="9462" width="27.7109375" customWidth="1"/>
    <col min="9463" max="9463" width="10.42578125" customWidth="1"/>
    <col min="9464" max="9464" width="10.5703125" customWidth="1"/>
    <col min="9465" max="9465" width="9.140625" customWidth="1"/>
    <col min="9466" max="9466" width="10.42578125" customWidth="1"/>
    <col min="9467" max="9478" width="9.140625" customWidth="1"/>
    <col min="9717" max="9717" width="3.7109375" customWidth="1"/>
    <col min="9718" max="9718" width="27.7109375" customWidth="1"/>
    <col min="9719" max="9719" width="10.42578125" customWidth="1"/>
    <col min="9720" max="9720" width="10.5703125" customWidth="1"/>
    <col min="9721" max="9721" width="9.140625" customWidth="1"/>
    <col min="9722" max="9722" width="10.42578125" customWidth="1"/>
    <col min="9723" max="9734" width="9.140625" customWidth="1"/>
    <col min="9973" max="9973" width="3.7109375" customWidth="1"/>
    <col min="9974" max="9974" width="27.7109375" customWidth="1"/>
    <col min="9975" max="9975" width="10.42578125" customWidth="1"/>
    <col min="9976" max="9976" width="10.5703125" customWidth="1"/>
    <col min="9977" max="9977" width="9.140625" customWidth="1"/>
    <col min="9978" max="9978" width="10.42578125" customWidth="1"/>
    <col min="9979" max="9990" width="9.140625" customWidth="1"/>
    <col min="10229" max="10229" width="3.7109375" customWidth="1"/>
    <col min="10230" max="10230" width="27.7109375" customWidth="1"/>
    <col min="10231" max="10231" width="10.42578125" customWidth="1"/>
    <col min="10232" max="10232" width="10.5703125" customWidth="1"/>
    <col min="10233" max="10233" width="9.140625" customWidth="1"/>
    <col min="10234" max="10234" width="10.42578125" customWidth="1"/>
    <col min="10235" max="10246" width="9.140625" customWidth="1"/>
    <col min="10485" max="10485" width="3.7109375" customWidth="1"/>
    <col min="10486" max="10486" width="27.7109375" customWidth="1"/>
    <col min="10487" max="10487" width="10.42578125" customWidth="1"/>
    <col min="10488" max="10488" width="10.5703125" customWidth="1"/>
    <col min="10489" max="10489" width="9.140625" customWidth="1"/>
    <col min="10490" max="10490" width="10.42578125" customWidth="1"/>
    <col min="10491" max="10502" width="9.140625" customWidth="1"/>
    <col min="10741" max="10741" width="3.7109375" customWidth="1"/>
    <col min="10742" max="10742" width="27.7109375" customWidth="1"/>
    <col min="10743" max="10743" width="10.42578125" customWidth="1"/>
    <col min="10744" max="10744" width="10.5703125" customWidth="1"/>
    <col min="10745" max="10745" width="9.140625" customWidth="1"/>
    <col min="10746" max="10746" width="10.42578125" customWidth="1"/>
    <col min="10747" max="10758" width="9.140625" customWidth="1"/>
    <col min="10997" max="10997" width="3.7109375" customWidth="1"/>
    <col min="10998" max="10998" width="27.7109375" customWidth="1"/>
    <col min="10999" max="10999" width="10.42578125" customWidth="1"/>
    <col min="11000" max="11000" width="10.5703125" customWidth="1"/>
    <col min="11001" max="11001" width="9.140625" customWidth="1"/>
    <col min="11002" max="11002" width="10.42578125" customWidth="1"/>
    <col min="11003" max="11014" width="9.140625" customWidth="1"/>
    <col min="11253" max="11253" width="3.7109375" customWidth="1"/>
    <col min="11254" max="11254" width="27.7109375" customWidth="1"/>
    <col min="11255" max="11255" width="10.42578125" customWidth="1"/>
    <col min="11256" max="11256" width="10.5703125" customWidth="1"/>
    <col min="11257" max="11257" width="9.140625" customWidth="1"/>
    <col min="11258" max="11258" width="10.42578125" customWidth="1"/>
    <col min="11259" max="11270" width="9.140625" customWidth="1"/>
    <col min="11509" max="11509" width="3.7109375" customWidth="1"/>
    <col min="11510" max="11510" width="27.7109375" customWidth="1"/>
    <col min="11511" max="11511" width="10.42578125" customWidth="1"/>
    <col min="11512" max="11512" width="10.5703125" customWidth="1"/>
    <col min="11513" max="11513" width="9.140625" customWidth="1"/>
    <col min="11514" max="11514" width="10.42578125" customWidth="1"/>
    <col min="11515" max="11526" width="9.140625" customWidth="1"/>
    <col min="11765" max="11765" width="3.7109375" customWidth="1"/>
    <col min="11766" max="11766" width="27.7109375" customWidth="1"/>
    <col min="11767" max="11767" width="10.42578125" customWidth="1"/>
    <col min="11768" max="11768" width="10.5703125" customWidth="1"/>
    <col min="11769" max="11769" width="9.140625" customWidth="1"/>
    <col min="11770" max="11770" width="10.42578125" customWidth="1"/>
    <col min="11771" max="11782" width="9.140625" customWidth="1"/>
    <col min="12021" max="12021" width="3.7109375" customWidth="1"/>
    <col min="12022" max="12022" width="27.7109375" customWidth="1"/>
    <col min="12023" max="12023" width="10.42578125" customWidth="1"/>
    <col min="12024" max="12024" width="10.5703125" customWidth="1"/>
    <col min="12025" max="12025" width="9.140625" customWidth="1"/>
    <col min="12026" max="12026" width="10.42578125" customWidth="1"/>
    <col min="12027" max="12038" width="9.140625" customWidth="1"/>
    <col min="12277" max="12277" width="3.7109375" customWidth="1"/>
    <col min="12278" max="12278" width="27.7109375" customWidth="1"/>
    <col min="12279" max="12279" width="10.42578125" customWidth="1"/>
    <col min="12280" max="12280" width="10.5703125" customWidth="1"/>
    <col min="12281" max="12281" width="9.140625" customWidth="1"/>
    <col min="12282" max="12282" width="10.42578125" customWidth="1"/>
    <col min="12283" max="12294" width="9.140625" customWidth="1"/>
    <col min="12533" max="12533" width="3.7109375" customWidth="1"/>
    <col min="12534" max="12534" width="27.7109375" customWidth="1"/>
    <col min="12535" max="12535" width="10.42578125" customWidth="1"/>
    <col min="12536" max="12536" width="10.5703125" customWidth="1"/>
    <col min="12537" max="12537" width="9.140625" customWidth="1"/>
    <col min="12538" max="12538" width="10.42578125" customWidth="1"/>
    <col min="12539" max="12550" width="9.140625" customWidth="1"/>
    <col min="12789" max="12789" width="3.7109375" customWidth="1"/>
    <col min="12790" max="12790" width="27.7109375" customWidth="1"/>
    <col min="12791" max="12791" width="10.42578125" customWidth="1"/>
    <col min="12792" max="12792" width="10.5703125" customWidth="1"/>
    <col min="12793" max="12793" width="9.140625" customWidth="1"/>
    <col min="12794" max="12794" width="10.42578125" customWidth="1"/>
    <col min="12795" max="12806" width="9.140625" customWidth="1"/>
    <col min="13045" max="13045" width="3.7109375" customWidth="1"/>
    <col min="13046" max="13046" width="27.7109375" customWidth="1"/>
    <col min="13047" max="13047" width="10.42578125" customWidth="1"/>
    <col min="13048" max="13048" width="10.5703125" customWidth="1"/>
    <col min="13049" max="13049" width="9.140625" customWidth="1"/>
    <col min="13050" max="13050" width="10.42578125" customWidth="1"/>
    <col min="13051" max="13062" width="9.140625" customWidth="1"/>
    <col min="13301" max="13301" width="3.7109375" customWidth="1"/>
    <col min="13302" max="13302" width="27.7109375" customWidth="1"/>
    <col min="13303" max="13303" width="10.42578125" customWidth="1"/>
    <col min="13304" max="13304" width="10.5703125" customWidth="1"/>
    <col min="13305" max="13305" width="9.140625" customWidth="1"/>
    <col min="13306" max="13306" width="10.42578125" customWidth="1"/>
    <col min="13307" max="13318" width="9.140625" customWidth="1"/>
    <col min="13557" max="13557" width="3.7109375" customWidth="1"/>
    <col min="13558" max="13558" width="27.7109375" customWidth="1"/>
    <col min="13559" max="13559" width="10.42578125" customWidth="1"/>
    <col min="13560" max="13560" width="10.5703125" customWidth="1"/>
    <col min="13561" max="13561" width="9.140625" customWidth="1"/>
    <col min="13562" max="13562" width="10.42578125" customWidth="1"/>
    <col min="13563" max="13574" width="9.140625" customWidth="1"/>
    <col min="13813" max="13813" width="3.7109375" customWidth="1"/>
    <col min="13814" max="13814" width="27.7109375" customWidth="1"/>
    <col min="13815" max="13815" width="10.42578125" customWidth="1"/>
    <col min="13816" max="13816" width="10.5703125" customWidth="1"/>
    <col min="13817" max="13817" width="9.140625" customWidth="1"/>
    <col min="13818" max="13818" width="10.42578125" customWidth="1"/>
    <col min="13819" max="13830" width="9.140625" customWidth="1"/>
    <col min="14069" max="14069" width="3.7109375" customWidth="1"/>
    <col min="14070" max="14070" width="27.7109375" customWidth="1"/>
    <col min="14071" max="14071" width="10.42578125" customWidth="1"/>
    <col min="14072" max="14072" width="10.5703125" customWidth="1"/>
    <col min="14073" max="14073" width="9.140625" customWidth="1"/>
    <col min="14074" max="14074" width="10.42578125" customWidth="1"/>
    <col min="14075" max="14086" width="9.140625" customWidth="1"/>
    <col min="14325" max="14325" width="3.7109375" customWidth="1"/>
    <col min="14326" max="14326" width="27.7109375" customWidth="1"/>
    <col min="14327" max="14327" width="10.42578125" customWidth="1"/>
    <col min="14328" max="14328" width="10.5703125" customWidth="1"/>
    <col min="14329" max="14329" width="9.140625" customWidth="1"/>
    <col min="14330" max="14330" width="10.42578125" customWidth="1"/>
    <col min="14331" max="14342" width="9.140625" customWidth="1"/>
    <col min="14581" max="14581" width="3.7109375" customWidth="1"/>
    <col min="14582" max="14582" width="27.7109375" customWidth="1"/>
    <col min="14583" max="14583" width="10.42578125" customWidth="1"/>
    <col min="14584" max="14584" width="10.5703125" customWidth="1"/>
    <col min="14585" max="14585" width="9.140625" customWidth="1"/>
    <col min="14586" max="14586" width="10.42578125" customWidth="1"/>
    <col min="14587" max="14598" width="9.140625" customWidth="1"/>
    <col min="14837" max="14837" width="3.7109375" customWidth="1"/>
    <col min="14838" max="14838" width="27.7109375" customWidth="1"/>
    <col min="14839" max="14839" width="10.42578125" customWidth="1"/>
    <col min="14840" max="14840" width="10.5703125" customWidth="1"/>
    <col min="14841" max="14841" width="9.140625" customWidth="1"/>
    <col min="14842" max="14842" width="10.42578125" customWidth="1"/>
    <col min="14843" max="14854" width="9.140625" customWidth="1"/>
    <col min="15093" max="15093" width="3.7109375" customWidth="1"/>
    <col min="15094" max="15094" width="27.7109375" customWidth="1"/>
    <col min="15095" max="15095" width="10.42578125" customWidth="1"/>
    <col min="15096" max="15096" width="10.5703125" customWidth="1"/>
    <col min="15097" max="15097" width="9.140625" customWidth="1"/>
    <col min="15098" max="15098" width="10.42578125" customWidth="1"/>
    <col min="15099" max="15110" width="9.140625" customWidth="1"/>
    <col min="15349" max="15349" width="3.7109375" customWidth="1"/>
    <col min="15350" max="15350" width="27.7109375" customWidth="1"/>
    <col min="15351" max="15351" width="10.42578125" customWidth="1"/>
    <col min="15352" max="15352" width="10.5703125" customWidth="1"/>
    <col min="15353" max="15353" width="9.140625" customWidth="1"/>
    <col min="15354" max="15354" width="10.42578125" customWidth="1"/>
    <col min="15355" max="15366" width="9.140625" customWidth="1"/>
    <col min="15605" max="15605" width="3.7109375" customWidth="1"/>
    <col min="15606" max="15606" width="27.7109375" customWidth="1"/>
    <col min="15607" max="15607" width="10.42578125" customWidth="1"/>
    <col min="15608" max="15608" width="10.5703125" customWidth="1"/>
    <col min="15609" max="15609" width="9.140625" customWidth="1"/>
    <col min="15610" max="15610" width="10.42578125" customWidth="1"/>
    <col min="15611" max="15622" width="9.140625" customWidth="1"/>
    <col min="15861" max="15861" width="3.7109375" customWidth="1"/>
    <col min="15862" max="15862" width="27.7109375" customWidth="1"/>
    <col min="15863" max="15863" width="10.42578125" customWidth="1"/>
    <col min="15864" max="15864" width="10.5703125" customWidth="1"/>
    <col min="15865" max="15865" width="9.140625" customWidth="1"/>
    <col min="15866" max="15866" width="10.42578125" customWidth="1"/>
    <col min="15867" max="15878" width="9.140625" customWidth="1"/>
    <col min="16117" max="16117" width="3.7109375" customWidth="1"/>
    <col min="16118" max="16118" width="27.7109375" customWidth="1"/>
    <col min="16119" max="16119" width="10.42578125" customWidth="1"/>
    <col min="16120" max="16120" width="10.5703125" customWidth="1"/>
    <col min="16121" max="16121" width="9.140625" customWidth="1"/>
    <col min="16122" max="16122" width="10.42578125" customWidth="1"/>
    <col min="16123" max="16134" width="9.140625" customWidth="1"/>
  </cols>
  <sheetData>
    <row r="1" spans="1:9" x14ac:dyDescent="0.25">
      <c r="E1" s="53" t="s">
        <v>37</v>
      </c>
      <c r="F1" s="53"/>
    </row>
    <row r="2" spans="1:9" x14ac:dyDescent="0.25">
      <c r="D2" s="53" t="s">
        <v>33</v>
      </c>
      <c r="E2" s="53"/>
      <c r="F2" s="53"/>
    </row>
    <row r="3" spans="1:9" x14ac:dyDescent="0.25">
      <c r="D3" s="53" t="s">
        <v>34</v>
      </c>
      <c r="E3" s="53"/>
      <c r="F3" s="53"/>
    </row>
    <row r="4" spans="1:9" x14ac:dyDescent="0.25">
      <c r="E4" s="53" t="s">
        <v>35</v>
      </c>
      <c r="F4" s="53"/>
    </row>
    <row r="6" spans="1:9" ht="69" customHeight="1" x14ac:dyDescent="0.25">
      <c r="A6" s="58" t="s">
        <v>38</v>
      </c>
      <c r="B6" s="58"/>
      <c r="C6" s="58"/>
      <c r="D6" s="58"/>
      <c r="E6" s="58"/>
      <c r="F6" s="58"/>
    </row>
    <row r="7" spans="1:9" x14ac:dyDescent="0.25">
      <c r="A7" s="31"/>
      <c r="B7" s="4"/>
      <c r="C7" s="4"/>
      <c r="D7" s="4"/>
      <c r="E7" s="32"/>
      <c r="F7" s="4"/>
    </row>
    <row r="8" spans="1:9" ht="38.25" customHeight="1" x14ac:dyDescent="0.25">
      <c r="A8" s="54" t="s">
        <v>21</v>
      </c>
      <c r="B8" s="56" t="s">
        <v>22</v>
      </c>
      <c r="C8" s="33" t="s">
        <v>23</v>
      </c>
      <c r="D8" s="34"/>
      <c r="E8" s="35"/>
      <c r="F8" s="36"/>
    </row>
    <row r="9" spans="1:9" ht="57" x14ac:dyDescent="0.25">
      <c r="A9" s="55"/>
      <c r="B9" s="57"/>
      <c r="C9" s="37" t="s">
        <v>24</v>
      </c>
      <c r="D9" s="38" t="s">
        <v>31</v>
      </c>
      <c r="E9" s="38" t="s">
        <v>25</v>
      </c>
      <c r="F9" s="50" t="s">
        <v>32</v>
      </c>
    </row>
    <row r="10" spans="1:9" s="23" customFormat="1" ht="11.25" x14ac:dyDescent="0.2">
      <c r="A10" s="21"/>
      <c r="B10" s="21"/>
      <c r="C10" s="21"/>
      <c r="D10" s="21"/>
      <c r="E10" s="39"/>
      <c r="F10" s="21"/>
      <c r="G10" s="22"/>
      <c r="H10" s="22"/>
      <c r="I10" s="22"/>
    </row>
    <row r="11" spans="1:9" x14ac:dyDescent="0.25">
      <c r="A11" s="24">
        <v>1</v>
      </c>
      <c r="B11" s="33" t="s">
        <v>26</v>
      </c>
      <c r="C11" s="40">
        <v>1.33</v>
      </c>
      <c r="D11" s="41">
        <f>C11*45</f>
        <v>59.85</v>
      </c>
      <c r="E11" s="41">
        <f>D11*1.2409</f>
        <v>74.267865</v>
      </c>
      <c r="F11" s="42">
        <f>E11*4</f>
        <v>297.07146</v>
      </c>
      <c r="H11" s="25"/>
    </row>
    <row r="12" spans="1:9" x14ac:dyDescent="0.25">
      <c r="A12" s="24">
        <v>2</v>
      </c>
      <c r="B12" s="33" t="s">
        <v>11</v>
      </c>
      <c r="C12" s="40">
        <v>2</v>
      </c>
      <c r="D12" s="41">
        <f>C12*45</f>
        <v>90</v>
      </c>
      <c r="E12" s="41">
        <f>D12*1.2409</f>
        <v>111.68099999999998</v>
      </c>
      <c r="F12" s="42">
        <f>E12*4</f>
        <v>446.72399999999993</v>
      </c>
      <c r="H12" s="25"/>
    </row>
    <row r="13" spans="1:9" s="28" customFormat="1" x14ac:dyDescent="0.25">
      <c r="A13" s="26"/>
      <c r="B13" s="43" t="s">
        <v>27</v>
      </c>
      <c r="C13" s="44">
        <f>SUM(C11:C12)</f>
        <v>3.33</v>
      </c>
      <c r="D13" s="45">
        <f>SUM(D11:D12)</f>
        <v>149.85</v>
      </c>
      <c r="E13" s="45">
        <f>SUM(E11:E12)</f>
        <v>185.94886499999998</v>
      </c>
      <c r="F13" s="45">
        <f>SUM(F11:F12)</f>
        <v>743.79545999999993</v>
      </c>
      <c r="G13" s="1"/>
      <c r="H13" s="25"/>
      <c r="I13" s="27"/>
    </row>
    <row r="14" spans="1:9" x14ac:dyDescent="0.25">
      <c r="A14" s="29"/>
      <c r="B14" s="29"/>
    </row>
    <row r="15" spans="1:9" x14ac:dyDescent="0.25">
      <c r="B15" s="30"/>
      <c r="C15" s="1"/>
      <c r="D15" s="1"/>
      <c r="E15" s="25"/>
      <c r="F15" s="25"/>
      <c r="G15" s="25"/>
    </row>
    <row r="16" spans="1:9" x14ac:dyDescent="0.25">
      <c r="F16" s="20"/>
    </row>
    <row r="18" spans="6:6" x14ac:dyDescent="0.25">
      <c r="F18" s="20"/>
    </row>
  </sheetData>
  <mergeCells count="7">
    <mergeCell ref="A8:A9"/>
    <mergeCell ref="B8:B9"/>
    <mergeCell ref="A6:F6"/>
    <mergeCell ref="E1:F1"/>
    <mergeCell ref="D2:F2"/>
    <mergeCell ref="E4:F4"/>
    <mergeCell ref="D3:F3"/>
  </mergeCells>
  <pageMargins left="1.181102362204724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 </vt:lpstr>
      <vt:lpstr>kvalitāte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DinaB</dc:creator>
  <cp:lastModifiedBy>DaceC</cp:lastModifiedBy>
  <cp:lastPrinted>2019-09-27T13:47:42Z</cp:lastPrinted>
  <dcterms:created xsi:type="dcterms:W3CDTF">2019-09-23T05:06:49Z</dcterms:created>
  <dcterms:modified xsi:type="dcterms:W3CDTF">2019-09-27T13:47:42Z</dcterms:modified>
</cp:coreProperties>
</file>